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Audit" state="visible" r:id="rId5"/>
    <sheet sheetId="3" name="Scorecard" state="visible" r:id="rId6"/>
  </sheets>
  <calcPr calcId="171027"/>
</workbook>
</file>

<file path=xl/sharedStrings.xml><?xml version="1.0" encoding="utf-8"?>
<sst xmlns="http://schemas.openxmlformats.org/spreadsheetml/2006/main" count="588" uniqueCount="209">
  <si>
    <t>Google Ads audit template</t>
  </si>
  <si>
    <t>by Boxoo · free to copy and share</t>
  </si>
  <si>
    <t/>
  </si>
  <si>
    <t>How to use it</t>
  </si>
  <si>
    <t>1. Pick one date range for the whole audit, e.g. the last 30 days compared with the 30 before.</t>
  </si>
  <si>
    <t>2. Work down the Audit tab in order. Conversion tracking comes first because every other number depends on it.</t>
  </si>
  <si>
    <t>3. For each check, write the number that proves it in “Evidence” before you decide anything.</t>
  </si>
  <si>
    <t>4. Set Status: OK, Issue found, Fixed, or Not relevant. The Scorecard tab counts them per area.</t>
  </si>
  <si>
    <t>5. Fix high-priority issues first, and note the date of every change so you can judge it later.</t>
  </si>
  <si>
    <t>“Suggested priority” is a starting point. Judge every finding against your own goals, not a generic benchmark.</t>
  </si>
  <si>
    <t>The full guide, with where to look and what each problem means:</t>
  </si>
  <si>
    <t>https://boxoo.io/guides/google-ads-audit-template</t>
  </si>
  <si>
    <t>Want these checks run on your live account every day? Boxoo’s free audit does it and files each finding with a fix you approve:</t>
  </si>
  <si>
    <t>https://boxoo.io/free-google-ads-audit</t>
  </si>
  <si>
    <t>ID</t>
  </si>
  <si>
    <t>Area</t>
  </si>
  <si>
    <t>Check</t>
  </si>
  <si>
    <t>Where to find it in Google Ads</t>
  </si>
  <si>
    <t>What bad looks like</t>
  </si>
  <si>
    <t>Suggested priority</t>
  </si>
  <si>
    <t>Status</t>
  </si>
  <si>
    <t>Evidence (your numbers)</t>
  </si>
  <si>
    <t>Fix / next step</t>
  </si>
  <si>
    <t>Owner</t>
  </si>
  <si>
    <t>Due</t>
  </si>
  <si>
    <t>Conversion tracking</t>
  </si>
  <si>
    <t>Primary vs secondary conversion actions</t>
  </si>
  <si>
    <t>Goals → Conversions → Summary</t>
  </si>
  <si>
    <t>A page view, email click, or other micro-step set as primary next to real leads or sales</t>
  </si>
  <si>
    <t>High</t>
  </si>
  <si>
    <t>Not checked</t>
  </si>
  <si>
    <t>Tracking status of every action</t>
  </si>
  <si>
    <t>Unverified, Tag inactive, No recent conversions, or Needs attention on an action you bid on</t>
  </si>
  <si>
    <t>Duplicate counting</t>
  </si>
  <si>
    <t>The same event counted by a Google Ads tag and an imported analytics conversion, both primary</t>
  </si>
  <si>
    <t>Count setting (One vs Every)</t>
  </si>
  <si>
    <t>Conversion action → Settings → Count</t>
  </si>
  <si>
    <t>“Every” on lead forms or calls, so one person can count several times</t>
  </si>
  <si>
    <t>Conversion values</t>
  </si>
  <si>
    <t>Conversion action → Settings → Value</t>
  </si>
  <si>
    <t>Every conversion carries the same default value when real values differ, or no value under value-based bidding</t>
  </si>
  <si>
    <t>Medium</t>
  </si>
  <si>
    <t>Conversion window vs your sales cycle</t>
  </si>
  <si>
    <t>Conversion action → Settings → Click-through conversion window</t>
  </si>
  <si>
    <t>A window shorter than the usual time from click to purchase or sign-up</t>
  </si>
  <si>
    <t>Google Ads vs your own records</t>
  </si>
  <si>
    <t>Conversions column vs your CRM, shop, or backend for the same week</t>
  </si>
  <si>
    <t>A large gap in either direction; stop the audit here until it is explained</t>
  </si>
  <si>
    <t>Enhanced conversions and consent mode</t>
  </si>
  <si>
    <t>Goals → Settings; your tag setup</t>
  </si>
  <si>
    <t>Not set up where eligible, so conversions are under-measured</t>
  </si>
  <si>
    <t>Campaign settings</t>
  </si>
  <si>
    <t>Networks</t>
  </si>
  <si>
    <t>Campaign → Settings → Networks</t>
  </si>
  <si>
    <t>Display Network on in a Search campaign without a decision, or Search partners spending with no conversions</t>
  </si>
  <si>
    <t>Locations and location options</t>
  </si>
  <si>
    <t>Campaign → Settings → Locations → Location options</t>
  </si>
  <si>
    <t>The “presence or interest” default on a business that only serves people who are in the area</t>
  </si>
  <si>
    <t>Languages</t>
  </si>
  <si>
    <t>Campaign → Settings → Languages</t>
  </si>
  <si>
    <t>Languages that don’t match the ads or the landing page</t>
  </si>
  <si>
    <t>Low</t>
  </si>
  <si>
    <t>Ad schedule</t>
  </si>
  <si>
    <t>Campaign → Ad schedule</t>
  </si>
  <si>
    <t>Ads running when nobody can answer or deliver, or hours that spend and never convert</t>
  </si>
  <si>
    <t>Campaign goals</t>
  </si>
  <si>
    <t>Campaign → Settings → Goals</t>
  </si>
  <si>
    <t>A campaign optimising for account-default goals that include actions it shouldn’t</t>
  </si>
  <si>
    <t>Account structure</t>
  </si>
  <si>
    <t>Overlapping campaigns</t>
  </si>
  <si>
    <t>Campaigns list; Search terms by campaign</t>
  </si>
  <si>
    <t>Several campaigns bidding on the same searches and competing with each other</t>
  </si>
  <si>
    <t>Ad group focus</t>
  </si>
  <si>
    <t>Ad groups → Keywords</t>
  </si>
  <si>
    <t>Ad groups holding dozens of unrelated keywords behind one ad</t>
  </si>
  <si>
    <t>Fragmentation</t>
  </si>
  <si>
    <t>Ad groups list sorted by impressions</t>
  </si>
  <si>
    <t>Many ad groups with a handful of impressions each, so nothing collects enough data</t>
  </si>
  <si>
    <t>Brand vs non-brand</t>
  </si>
  <si>
    <t>Campaigns and search terms</t>
  </si>
  <si>
    <t>Brand and non-brand searches mixed, hiding what new customers really cost</t>
  </si>
  <si>
    <t>Search terms</t>
  </si>
  <si>
    <t>Top search terms by cost</t>
  </si>
  <si>
    <t>Insights and reports → Search terms, sorted by cost</t>
  </si>
  <si>
    <t>Irrelevant intent (jobs, free, DIY, wrong product) taking a real share of spend with no conversions</t>
  </si>
  <si>
    <t>Converting searches that aren’t keywords</t>
  </si>
  <si>
    <t>Insights and reports → Search terms, filter conversions &gt; 0</t>
  </si>
  <si>
    <t>Searches that convert again and again but only match through broad or phrase keywords</t>
  </si>
  <si>
    <t>Negative keyword lists</t>
  </si>
  <si>
    <t>Tools → Shared library → Negative keyword lists</t>
  </si>
  <si>
    <t>Lists that exist but aren’t applied to the campaigns that need them</t>
  </si>
  <si>
    <t>Negatives blocking your own keywords</t>
  </si>
  <si>
    <t>Keywords → Negative keywords; keyword status</t>
  </si>
  <si>
    <t>A negative or list that blocks a keyword you are actively bidding on</t>
  </si>
  <si>
    <t>Keywords</t>
  </si>
  <si>
    <t>Spend without results</t>
  </si>
  <si>
    <t>Keywords, sorted by cost</t>
  </si>
  <si>
    <t>Keywords that spent well above your target cost per conversion with none</t>
  </si>
  <si>
    <t>Match types vs bidding and budget</t>
  </si>
  <si>
    <t>Keywords → Match type column</t>
  </si>
  <si>
    <t>Broad match with manual bidding or a small budget, spreading spend thin</t>
  </si>
  <si>
    <t>Quality Score on high-spend keywords</t>
  </si>
  <si>
    <t>Keywords → add Quality Score columns</t>
  </si>
  <si>
    <t>Below-average expected CTR, ad relevance, or landing page experience where the money goes</t>
  </si>
  <si>
    <t>Status problems and duplicates</t>
  </si>
  <si>
    <t>Keywords → Status column</t>
  </si>
  <si>
    <t>Low search volume, policy-limited keywords, or the same keyword in several ad groups</t>
  </si>
  <si>
    <t>Paused keywords that converted</t>
  </si>
  <si>
    <t>Keywords, filter status Paused, all time</t>
  </si>
  <si>
    <t>Keywords with past conversions left paused with no recorded reason</t>
  </si>
  <si>
    <t>Bidding and budgets</t>
  </si>
  <si>
    <t>Bid strategy fits the data</t>
  </si>
  <si>
    <t>Campaigns → Bid strategy column</t>
  </si>
  <si>
    <t>Target CPA or Target ROAS on a campaign with very few conversions a month</t>
  </si>
  <si>
    <t>Targets vs actuals</t>
  </si>
  <si>
    <t>Campaigns → Target vs Cost / conv. or Conv. value / cost</t>
  </si>
  <si>
    <t>A target far from what the campaign actually achieves</t>
  </si>
  <si>
    <t>Budget limits on good campaigns</t>
  </si>
  <si>
    <t>Campaigns → Status “Limited by budget”</t>
  </si>
  <si>
    <t>A campaign converting at a good cost that runs out of budget</t>
  </si>
  <si>
    <t>Lost impression share: budget vs rank</t>
  </si>
  <si>
    <t>Campaigns → Search lost IS (budget) and (rank) columns</t>
  </si>
  <si>
    <t>Budget raised when the loss is from rank, or the reverse</t>
  </si>
  <si>
    <t>Leftover bid adjustments</t>
  </si>
  <si>
    <t>Devices, Locations, Ad schedule, Audiences → Bid adj. column</t>
  </si>
  <si>
    <t>Manual adjustments left on campaigns using Smart Bidding, where most are ignored</t>
  </si>
  <si>
    <t>Ads and assets</t>
  </si>
  <si>
    <t>Serving ads in every ad group</t>
  </si>
  <si>
    <t>Ads → Status column</t>
  </si>
  <si>
    <t>Enabled ad groups with no approved, eligible ad</t>
  </si>
  <si>
    <t>Disapproved and limited ads or assets</t>
  </si>
  <si>
    <t>Ads and Assets → Status / Policy details</t>
  </si>
  <si>
    <t>Disapproved or limited items nobody has fixed</t>
  </si>
  <si>
    <t>Ad strength and message variety</t>
  </si>
  <si>
    <t>Ads → Ad strength column</t>
  </si>
  <si>
    <t>Poor ad strength, repeated headlines, or pins that stop testing</t>
  </si>
  <si>
    <t>Assets coverage</t>
  </si>
  <si>
    <t>Assets → by type</t>
  </si>
  <si>
    <t>No sitelinks, callouts, structured snippets, or images where they are eligible</t>
  </si>
  <si>
    <t>Ads match the search</t>
  </si>
  <si>
    <t>Ads next to their ad group’s top search terms</t>
  </si>
  <si>
    <t>Generic ads that never mention what the searcher looked for</t>
  </si>
  <si>
    <t>Landing pages</t>
  </si>
  <si>
    <t>Pages load and work on a phone</t>
  </si>
  <si>
    <t>Open every high-spend final URL on a phone</t>
  </si>
  <si>
    <t>Slow pages, errors, broken forms, or pop-ups that block the offer</t>
  </si>
  <si>
    <t>Page matches the ad’s promise</t>
  </si>
  <si>
    <t>Ad text next to its landing page</t>
  </si>
  <si>
    <t>Prices, availability, or offers that differ from what the ad says</t>
  </si>
  <si>
    <t>Landing page report</t>
  </si>
  <si>
    <t>Insights and reports → Landing pages</t>
  </si>
  <si>
    <t>A page with a large share of clicks and a much lower conversion rate than the rest</t>
  </si>
  <si>
    <t>Test conversion end to end</t>
  </si>
  <si>
    <t>Submit your own form or call, then check it was recorded</t>
  </si>
  <si>
    <t>A conversion that never reaches Google Ads or your own records</t>
  </si>
  <si>
    <t>Targeting and audiences</t>
  </si>
  <si>
    <t>Matched vs targeted locations</t>
  </si>
  <si>
    <t>Insights and reports → When and where ads showed → Locations</t>
  </si>
  <si>
    <t>Spend from places you don’t serve</t>
  </si>
  <si>
    <t>Device performance</t>
  </si>
  <si>
    <t>Insights and reports → When and where ads showed → Devices</t>
  </si>
  <si>
    <t>A device with a far worse cost per conversion that nobody has looked at</t>
  </si>
  <si>
    <t>Day and hour performance</t>
  </si>
  <si>
    <t>Insights and reports → When and where ads showed → Day &amp; hour</t>
  </si>
  <si>
    <t>Hours or days that spend consistently and never convert</t>
  </si>
  <si>
    <t>Audiences in observation</t>
  </si>
  <si>
    <t>Campaign → Audiences</t>
  </si>
  <si>
    <t>No audiences added in observation, so you can’t see who converts better</t>
  </si>
  <si>
    <t>Performance Max and other types</t>
  </si>
  <si>
    <t>Channel mix</t>
  </si>
  <si>
    <t>Performance Max campaign → Insights and reports → Channel performance</t>
  </si>
  <si>
    <t>Most spend on a channel that brings few conversions, or channel statuses that need attention</t>
  </si>
  <si>
    <t>Brand overlap with Search</t>
  </si>
  <si>
    <t>Performance Max search terms; brand exclusions</t>
  </si>
  <si>
    <t>Performance Max taking your own brand searches that Search would get more cheaply</t>
  </si>
  <si>
    <t>Asset groups</t>
  </si>
  <si>
    <t>Performance Max → Asset groups</t>
  </si>
  <si>
    <t>Low ad strength, missing images or videos, or audience signals that don’t describe your customers</t>
  </si>
  <si>
    <t>Search terms and negatives</t>
  </si>
  <si>
    <t>Performance Max → Insights and reports → Search terms; campaign negatives</t>
  </si>
  <si>
    <t>Irrelevant searches with spend and no exclusions</t>
  </si>
  <si>
    <t>Placements for Display, Video, and Demand Gen</t>
  </si>
  <si>
    <t>Campaign → Where ads showed / placements</t>
  </si>
  <si>
    <t>Sites, apps, or channels you would never choose, taking real spend</t>
  </si>
  <si>
    <t>Change history</t>
  </si>
  <si>
    <t>Changes around each shift</t>
  </si>
  <si>
    <t>Campaigns → Change history</t>
  </si>
  <si>
    <t>A drop or spike that lines up with a change nobody reviewed</t>
  </si>
  <si>
    <t>How often things change</t>
  </si>
  <si>
    <t>Campaigns → Change history, filter by bidding and budget</t>
  </si>
  <si>
    <t>Targets or budgets changed every few days, or changes by users or tools nobody recognises</t>
  </si>
  <si>
    <t>Recommendations and automation</t>
  </si>
  <si>
    <t>Auto-apply settings</t>
  </si>
  <si>
    <t>Recommendations → Auto-apply</t>
  </si>
  <si>
    <t>Keyword, match type, or bidding recommendations applied automatically without review</t>
  </si>
  <si>
    <t>Automatically created assets and AI Max</t>
  </si>
  <si>
    <t>Campaign → Settings → AI Max / Automatically created assets</t>
  </si>
  <si>
    <t>Text, URL, or search term expansion switched on without anyone deciding it</t>
  </si>
  <si>
    <t>Open recommendations</t>
  </si>
  <si>
    <t>Recommendations</t>
  </si>
  <si>
    <t>Recommendations accepted to raise the optimization score without checking the numbers</t>
  </si>
  <si>
    <t>Checks</t>
  </si>
  <si>
    <t>Checked</t>
  </si>
  <si>
    <t>OK</t>
  </si>
  <si>
    <t>Issues open</t>
  </si>
  <si>
    <t>Fixed</t>
  </si>
  <si>
    <t>High-priority issues open</t>
  </si>
  <si>
    <t>% checked</t>
  </si>
  <si>
    <t>Whole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</si>
</sst>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08233F"/>
      <sz val="18"/>
      <name val="Arial"/>
    </font>
    <font>
      <color rgb="FF587084"/>
      <sz val="11"/>
      <name val="Arial"/>
    </font>
    <font>
      <sz val="11"/>
      <name val="Arial"/>
    </font>
    <font>
      <b/>
      <color rgb="FF08233F"/>
      <sz val="13"/>
      <name val="Arial"/>
    </font>
    <font>
      <i/>
      <color rgb="FF587084"/>
      <sz val="11"/>
      <name val="Arial"/>
    </font>
    <font>
      <u/>
      <color rgb="FF1278EE"/>
      <sz val="11"/>
      <name val="Arial"/>
    </font>
    <font>
      <b/>
      <color rgb="FFFFFFFF"/>
      <sz val="11"/>
      <name val="Arial"/>
    </font>
    <font>
      <sz val="10.5"/>
      <name val="Arial"/>
    </font>
    <font>
      <b/>
      <color rgb="FFFFFFFF"/>
      <name val="Arial"/>
    </font>
    <font>
      <b/>
      <sz val="10.5"/>
      <name val="Arial"/>
    </font>
  </fonts>
  <fills count="4">
    <fill>
      <patternFill patternType="none"/>
    </fill>
    <fill>
      <patternFill patternType="gray125"/>
    </fill>
    <fill>
      <patternFill patternType="solid">
        <fgColor rgb="FF1278EE"/>
      </patternFill>
    </fill>
    <fill>
      <patternFill patternType="solid">
        <fgColor rgb="FF08233F"/>
      </patternFill>
    </fill>
  </fills>
  <borders count="3">
    <border>
      <left/>
      <right/>
      <top/>
      <bottom/>
      <diagonal/>
    </border>
    <border>
      <left/>
      <right/>
      <top style="thin">
        <color rgb="FFB9C9D6"/>
      </top>
      <bottom/>
      <diagonal/>
    </border>
    <border>
      <left/>
      <right/>
      <top style="medium">
        <color rgb="FF08233F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0" borderId="0" xfId="0" applyFont="1" applyAlignment="1">
      <alignment wrapText="1"/>
    </xf>
    <xf numFmtId="0" fontId="7" fillId="2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9" fillId="3" borderId="0" xfId="0" applyFont="1" applyFill="1" applyAlignment="1">
      <alignment vertical="center" wrapText="1"/>
    </xf>
    <xf numFmtId="0" fontId="8" fillId="0" borderId="0" xfId="0" applyFont="1"/>
    <xf numFmtId="9" fontId="8" fillId="0" borderId="0" xfId="0" applyNumberFormat="1" applyFont="1"/>
    <xf numFmtId="0" fontId="10" fillId="0" borderId="0" xfId="0" applyFont="1"/>
    <xf numFmtId="0" fontId="10" fillId="0" borderId="2" xfId="0" applyFont="1" applyBorder="1"/>
    <xf numFmtId="9" fontId="10" fillId="0" borderId="2" xfId="0" applyNumberFormat="1" applyFont="1" applyBorder="1"/>
  </cellXfs>
  <cellStyles count="1">
    <cellStyle name="Normal" xfId="0" builtinId="0"/>
  </cellStyles>
  <dxfs count="5">
    <dxf>
      <font>
        <b/>
        <color rgb="FF9A3412"/>
      </font>
      <fill>
        <patternFill patternType="solid">
          <bgColor rgb="FFFDE3D6"/>
        </patternFill>
      </fill>
    </dxf>
    <dxf>
      <font>
        <b/>
        <color rgb="FF166534"/>
      </font>
      <fill>
        <patternFill patternType="solid">
          <bgColor rgb="FFDDF3E6"/>
        </patternFill>
      </fill>
    </dxf>
    <dxf>
      <font>
        <color rgb="FF0868D9"/>
      </font>
      <fill>
        <patternFill patternType="solid">
          <bgColor rgb="FFEAF4FF"/>
        </patternFill>
      </fill>
    </dxf>
    <dxf>
      <font>
        <b/>
        <color rgb="FFC2410C"/>
      </font>
    </dxf>
    <dxf>
      <font>
        <b/>
        <color rgb="FFC241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oxoo.io/guides/google-ads-audit-template" TargetMode="External"/><Relationship Id="rId2" Type="http://schemas.openxmlformats.org/officeDocument/2006/relationships/hyperlink" Target="https://boxoo.io/free-google-ads-au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78EE"/>
  </sheetPr>
  <dimension ref="B2:B18"/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2</v>
      </c>
    </row>
    <row r="12" spans="2:2" x14ac:dyDescent="0.25">
      <c r="B12" s="5" t="s">
        <v>9</v>
      </c>
    </row>
    <row r="13" spans="2:2" x14ac:dyDescent="0.25">
      <c r="B13" s="3" t="s">
        <v>2</v>
      </c>
    </row>
    <row r="14" spans="2:2" x14ac:dyDescent="0.25">
      <c r="B14" s="3" t="s">
        <v>10</v>
      </c>
    </row>
    <row r="15" spans="2:2" x14ac:dyDescent="0.25">
      <c r="B15" s="6" t="s">
        <v>11</v>
      </c>
    </row>
    <row r="17" spans="2:2" x14ac:dyDescent="0.25">
      <c r="B17" s="7" t="s">
        <v>12</v>
      </c>
    </row>
    <row r="18" spans="2:2" x14ac:dyDescent="0.25">
      <c r="B18" s="6" t="s">
        <v>13</v>
      </c>
    </row>
  </sheetData>
  <hyperlinks>
    <hyperlink ref="B15" r:id="rId1"/>
    <hyperlink ref="B1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34" customWidth="1"/>
    <col min="4" max="4" width="40" customWidth="1"/>
    <col min="5" max="5" width="52" customWidth="1"/>
    <col min="6" max="6" width="12" customWidth="1"/>
    <col min="7" max="7" width="14" customWidth="1"/>
    <col min="8" max="9" width="36" customWidth="1"/>
    <col min="10" max="10" width="14" customWidth="1"/>
    <col min="11" max="11" width="12" customWidth="1"/>
  </cols>
  <sheetData>
    <row r="1" ht="30" customHeight="1" spans="1:11" x14ac:dyDescent="0.25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</row>
    <row r="2" spans="1:11" s="9" customFormat="1" x14ac:dyDescent="0.25">
      <c r="A2" s="9">
        <v>1</v>
      </c>
      <c r="B2" s="9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9" t="s">
        <v>2</v>
      </c>
      <c r="I2" s="9" t="s">
        <v>2</v>
      </c>
      <c r="J2" s="9" t="s">
        <v>2</v>
      </c>
      <c r="K2" s="10" t="s">
        <v>2</v>
      </c>
    </row>
    <row r="3" spans="1:11" s="9" customFormat="1" x14ac:dyDescent="0.25">
      <c r="A3" s="9">
        <v>2</v>
      </c>
      <c r="B3" s="9" t="s">
        <v>25</v>
      </c>
      <c r="C3" s="9" t="s">
        <v>31</v>
      </c>
      <c r="D3" s="9" t="s">
        <v>27</v>
      </c>
      <c r="E3" s="9" t="s">
        <v>32</v>
      </c>
      <c r="F3" s="9" t="s">
        <v>29</v>
      </c>
      <c r="G3" s="9" t="s">
        <v>30</v>
      </c>
      <c r="H3" s="9" t="s">
        <v>2</v>
      </c>
      <c r="I3" s="9" t="s">
        <v>2</v>
      </c>
      <c r="J3" s="9" t="s">
        <v>2</v>
      </c>
      <c r="K3" s="10" t="s">
        <v>2</v>
      </c>
    </row>
    <row r="4" spans="1:11" s="9" customFormat="1" x14ac:dyDescent="0.25">
      <c r="A4" s="9">
        <v>3</v>
      </c>
      <c r="B4" s="9" t="s">
        <v>25</v>
      </c>
      <c r="C4" s="9" t="s">
        <v>33</v>
      </c>
      <c r="D4" s="9" t="s">
        <v>27</v>
      </c>
      <c r="E4" s="9" t="s">
        <v>34</v>
      </c>
      <c r="F4" s="9" t="s">
        <v>29</v>
      </c>
      <c r="G4" s="9" t="s">
        <v>30</v>
      </c>
      <c r="H4" s="9" t="s">
        <v>2</v>
      </c>
      <c r="I4" s="9" t="s">
        <v>2</v>
      </c>
      <c r="J4" s="9" t="s">
        <v>2</v>
      </c>
      <c r="K4" s="10" t="s">
        <v>2</v>
      </c>
    </row>
    <row r="5" spans="1:11" s="9" customFormat="1" x14ac:dyDescent="0.25">
      <c r="A5" s="9">
        <v>4</v>
      </c>
      <c r="B5" s="9" t="s">
        <v>25</v>
      </c>
      <c r="C5" s="9" t="s">
        <v>35</v>
      </c>
      <c r="D5" s="9" t="s">
        <v>36</v>
      </c>
      <c r="E5" s="9" t="s">
        <v>37</v>
      </c>
      <c r="F5" s="9" t="s">
        <v>29</v>
      </c>
      <c r="G5" s="9" t="s">
        <v>30</v>
      </c>
      <c r="H5" s="9" t="s">
        <v>2</v>
      </c>
      <c r="I5" s="9" t="s">
        <v>2</v>
      </c>
      <c r="J5" s="9" t="s">
        <v>2</v>
      </c>
      <c r="K5" s="10" t="s">
        <v>2</v>
      </c>
    </row>
    <row r="6" spans="1:11" s="9" customFormat="1" x14ac:dyDescent="0.25">
      <c r="A6" s="9">
        <v>5</v>
      </c>
      <c r="B6" s="9" t="s">
        <v>25</v>
      </c>
      <c r="C6" s="9" t="s">
        <v>38</v>
      </c>
      <c r="D6" s="9" t="s">
        <v>39</v>
      </c>
      <c r="E6" s="9" t="s">
        <v>40</v>
      </c>
      <c r="F6" s="9" t="s">
        <v>41</v>
      </c>
      <c r="G6" s="9" t="s">
        <v>30</v>
      </c>
      <c r="H6" s="9" t="s">
        <v>2</v>
      </c>
      <c r="I6" s="9" t="s">
        <v>2</v>
      </c>
      <c r="J6" s="9" t="s">
        <v>2</v>
      </c>
      <c r="K6" s="10" t="s">
        <v>2</v>
      </c>
    </row>
    <row r="7" spans="1:11" s="9" customFormat="1" x14ac:dyDescent="0.25">
      <c r="A7" s="9">
        <v>6</v>
      </c>
      <c r="B7" s="9" t="s">
        <v>25</v>
      </c>
      <c r="C7" s="9" t="s">
        <v>42</v>
      </c>
      <c r="D7" s="9" t="s">
        <v>43</v>
      </c>
      <c r="E7" s="9" t="s">
        <v>44</v>
      </c>
      <c r="F7" s="9" t="s">
        <v>41</v>
      </c>
      <c r="G7" s="9" t="s">
        <v>30</v>
      </c>
      <c r="H7" s="9" t="s">
        <v>2</v>
      </c>
      <c r="I7" s="9" t="s">
        <v>2</v>
      </c>
      <c r="J7" s="9" t="s">
        <v>2</v>
      </c>
      <c r="K7" s="10" t="s">
        <v>2</v>
      </c>
    </row>
    <row r="8" spans="1:11" s="9" customFormat="1" x14ac:dyDescent="0.25">
      <c r="A8" s="9">
        <v>7</v>
      </c>
      <c r="B8" s="9" t="s">
        <v>25</v>
      </c>
      <c r="C8" s="9" t="s">
        <v>45</v>
      </c>
      <c r="D8" s="9" t="s">
        <v>46</v>
      </c>
      <c r="E8" s="9" t="s">
        <v>47</v>
      </c>
      <c r="F8" s="9" t="s">
        <v>29</v>
      </c>
      <c r="G8" s="9" t="s">
        <v>30</v>
      </c>
      <c r="H8" s="9" t="s">
        <v>2</v>
      </c>
      <c r="I8" s="9" t="s">
        <v>2</v>
      </c>
      <c r="J8" s="9" t="s">
        <v>2</v>
      </c>
      <c r="K8" s="10" t="s">
        <v>2</v>
      </c>
    </row>
    <row r="9" spans="1:11" s="9" customFormat="1" x14ac:dyDescent="0.25">
      <c r="A9" s="9">
        <v>8</v>
      </c>
      <c r="B9" s="9" t="s">
        <v>25</v>
      </c>
      <c r="C9" s="9" t="s">
        <v>48</v>
      </c>
      <c r="D9" s="9" t="s">
        <v>49</v>
      </c>
      <c r="E9" s="9" t="s">
        <v>50</v>
      </c>
      <c r="F9" s="9" t="s">
        <v>41</v>
      </c>
      <c r="G9" s="9" t="s">
        <v>30</v>
      </c>
      <c r="H9" s="9" t="s">
        <v>2</v>
      </c>
      <c r="I9" s="9" t="s">
        <v>2</v>
      </c>
      <c r="J9" s="9" t="s">
        <v>2</v>
      </c>
      <c r="K9" s="10" t="s">
        <v>2</v>
      </c>
    </row>
    <row r="10" spans="1:11" s="9" customFormat="1" x14ac:dyDescent="0.25">
      <c r="A10" s="11">
        <v>9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29</v>
      </c>
      <c r="G10" s="11" t="s">
        <v>30</v>
      </c>
      <c r="H10" s="11" t="s">
        <v>2</v>
      </c>
      <c r="I10" s="11" t="s">
        <v>2</v>
      </c>
      <c r="J10" s="11" t="s">
        <v>2</v>
      </c>
      <c r="K10" s="12" t="s">
        <v>2</v>
      </c>
    </row>
    <row r="11" spans="1:11" s="9" customFormat="1" x14ac:dyDescent="0.25">
      <c r="A11" s="9">
        <v>10</v>
      </c>
      <c r="B11" s="9" t="s">
        <v>51</v>
      </c>
      <c r="C11" s="9" t="s">
        <v>55</v>
      </c>
      <c r="D11" s="9" t="s">
        <v>56</v>
      </c>
      <c r="E11" s="9" t="s">
        <v>57</v>
      </c>
      <c r="F11" s="9" t="s">
        <v>29</v>
      </c>
      <c r="G11" s="9" t="s">
        <v>30</v>
      </c>
      <c r="H11" s="9" t="s">
        <v>2</v>
      </c>
      <c r="I11" s="9" t="s">
        <v>2</v>
      </c>
      <c r="J11" s="9" t="s">
        <v>2</v>
      </c>
      <c r="K11" s="10" t="s">
        <v>2</v>
      </c>
    </row>
    <row r="12" spans="1:11" s="9" customFormat="1" x14ac:dyDescent="0.25">
      <c r="A12" s="9">
        <v>11</v>
      </c>
      <c r="B12" s="9" t="s">
        <v>51</v>
      </c>
      <c r="C12" s="9" t="s">
        <v>58</v>
      </c>
      <c r="D12" s="9" t="s">
        <v>59</v>
      </c>
      <c r="E12" s="9" t="s">
        <v>60</v>
      </c>
      <c r="F12" s="9" t="s">
        <v>61</v>
      </c>
      <c r="G12" s="9" t="s">
        <v>30</v>
      </c>
      <c r="H12" s="9" t="s">
        <v>2</v>
      </c>
      <c r="I12" s="9" t="s">
        <v>2</v>
      </c>
      <c r="J12" s="9" t="s">
        <v>2</v>
      </c>
      <c r="K12" s="10" t="s">
        <v>2</v>
      </c>
    </row>
    <row r="13" spans="1:11" s="9" customFormat="1" x14ac:dyDescent="0.25">
      <c r="A13" s="9">
        <v>12</v>
      </c>
      <c r="B13" s="9" t="s">
        <v>51</v>
      </c>
      <c r="C13" s="9" t="s">
        <v>62</v>
      </c>
      <c r="D13" s="9" t="s">
        <v>63</v>
      </c>
      <c r="E13" s="9" t="s">
        <v>64</v>
      </c>
      <c r="F13" s="9" t="s">
        <v>41</v>
      </c>
      <c r="G13" s="9" t="s">
        <v>30</v>
      </c>
      <c r="H13" s="9" t="s">
        <v>2</v>
      </c>
      <c r="I13" s="9" t="s">
        <v>2</v>
      </c>
      <c r="J13" s="9" t="s">
        <v>2</v>
      </c>
      <c r="K13" s="10" t="s">
        <v>2</v>
      </c>
    </row>
    <row r="14" spans="1:11" s="9" customFormat="1" x14ac:dyDescent="0.25">
      <c r="A14" s="9">
        <v>13</v>
      </c>
      <c r="B14" s="9" t="s">
        <v>51</v>
      </c>
      <c r="C14" s="9" t="s">
        <v>65</v>
      </c>
      <c r="D14" s="9" t="s">
        <v>66</v>
      </c>
      <c r="E14" s="9" t="s">
        <v>67</v>
      </c>
      <c r="F14" s="9" t="s">
        <v>41</v>
      </c>
      <c r="G14" s="9" t="s">
        <v>30</v>
      </c>
      <c r="H14" s="9" t="s">
        <v>2</v>
      </c>
      <c r="I14" s="9" t="s">
        <v>2</v>
      </c>
      <c r="J14" s="9" t="s">
        <v>2</v>
      </c>
      <c r="K14" s="10" t="s">
        <v>2</v>
      </c>
    </row>
    <row r="15" spans="1:11" s="9" customFormat="1" x14ac:dyDescent="0.25">
      <c r="A15" s="11">
        <v>14</v>
      </c>
      <c r="B15" s="11" t="s">
        <v>68</v>
      </c>
      <c r="C15" s="11" t="s">
        <v>69</v>
      </c>
      <c r="D15" s="11" t="s">
        <v>70</v>
      </c>
      <c r="E15" s="11" t="s">
        <v>71</v>
      </c>
      <c r="F15" s="11" t="s">
        <v>41</v>
      </c>
      <c r="G15" s="11" t="s">
        <v>30</v>
      </c>
      <c r="H15" s="11" t="s">
        <v>2</v>
      </c>
      <c r="I15" s="11" t="s">
        <v>2</v>
      </c>
      <c r="J15" s="11" t="s">
        <v>2</v>
      </c>
      <c r="K15" s="12" t="s">
        <v>2</v>
      </c>
    </row>
    <row r="16" spans="1:11" s="9" customFormat="1" x14ac:dyDescent="0.25">
      <c r="A16" s="9">
        <v>15</v>
      </c>
      <c r="B16" s="9" t="s">
        <v>68</v>
      </c>
      <c r="C16" s="9" t="s">
        <v>72</v>
      </c>
      <c r="D16" s="9" t="s">
        <v>73</v>
      </c>
      <c r="E16" s="9" t="s">
        <v>74</v>
      </c>
      <c r="F16" s="9" t="s">
        <v>41</v>
      </c>
      <c r="G16" s="9" t="s">
        <v>30</v>
      </c>
      <c r="H16" s="9" t="s">
        <v>2</v>
      </c>
      <c r="I16" s="9" t="s">
        <v>2</v>
      </c>
      <c r="J16" s="9" t="s">
        <v>2</v>
      </c>
      <c r="K16" s="10" t="s">
        <v>2</v>
      </c>
    </row>
    <row r="17" spans="1:11" s="9" customFormat="1" x14ac:dyDescent="0.25">
      <c r="A17" s="9">
        <v>16</v>
      </c>
      <c r="B17" s="9" t="s">
        <v>68</v>
      </c>
      <c r="C17" s="9" t="s">
        <v>75</v>
      </c>
      <c r="D17" s="9" t="s">
        <v>76</v>
      </c>
      <c r="E17" s="9" t="s">
        <v>77</v>
      </c>
      <c r="F17" s="9" t="s">
        <v>61</v>
      </c>
      <c r="G17" s="9" t="s">
        <v>30</v>
      </c>
      <c r="H17" s="9" t="s">
        <v>2</v>
      </c>
      <c r="I17" s="9" t="s">
        <v>2</v>
      </c>
      <c r="J17" s="9" t="s">
        <v>2</v>
      </c>
      <c r="K17" s="10" t="s">
        <v>2</v>
      </c>
    </row>
    <row r="18" spans="1:11" s="9" customFormat="1" x14ac:dyDescent="0.25">
      <c r="A18" s="9">
        <v>17</v>
      </c>
      <c r="B18" s="9" t="s">
        <v>68</v>
      </c>
      <c r="C18" s="9" t="s">
        <v>78</v>
      </c>
      <c r="D18" s="9" t="s">
        <v>79</v>
      </c>
      <c r="E18" s="9" t="s">
        <v>80</v>
      </c>
      <c r="F18" s="9" t="s">
        <v>41</v>
      </c>
      <c r="G18" s="9" t="s">
        <v>30</v>
      </c>
      <c r="H18" s="9" t="s">
        <v>2</v>
      </c>
      <c r="I18" s="9" t="s">
        <v>2</v>
      </c>
      <c r="J18" s="9" t="s">
        <v>2</v>
      </c>
      <c r="K18" s="10" t="s">
        <v>2</v>
      </c>
    </row>
    <row r="19" spans="1:11" s="9" customFormat="1" x14ac:dyDescent="0.25">
      <c r="A19" s="11">
        <v>18</v>
      </c>
      <c r="B19" s="11" t="s">
        <v>81</v>
      </c>
      <c r="C19" s="11" t="s">
        <v>82</v>
      </c>
      <c r="D19" s="11" t="s">
        <v>83</v>
      </c>
      <c r="E19" s="11" t="s">
        <v>84</v>
      </c>
      <c r="F19" s="11" t="s">
        <v>29</v>
      </c>
      <c r="G19" s="11" t="s">
        <v>30</v>
      </c>
      <c r="H19" s="11" t="s">
        <v>2</v>
      </c>
      <c r="I19" s="11" t="s">
        <v>2</v>
      </c>
      <c r="J19" s="11" t="s">
        <v>2</v>
      </c>
      <c r="K19" s="12" t="s">
        <v>2</v>
      </c>
    </row>
    <row r="20" spans="1:11" s="9" customFormat="1" x14ac:dyDescent="0.25">
      <c r="A20" s="9">
        <v>19</v>
      </c>
      <c r="B20" s="9" t="s">
        <v>81</v>
      </c>
      <c r="C20" s="9" t="s">
        <v>85</v>
      </c>
      <c r="D20" s="9" t="s">
        <v>86</v>
      </c>
      <c r="E20" s="9" t="s">
        <v>87</v>
      </c>
      <c r="F20" s="9" t="s">
        <v>41</v>
      </c>
      <c r="G20" s="9" t="s">
        <v>30</v>
      </c>
      <c r="H20" s="9" t="s">
        <v>2</v>
      </c>
      <c r="I20" s="9" t="s">
        <v>2</v>
      </c>
      <c r="J20" s="9" t="s">
        <v>2</v>
      </c>
      <c r="K20" s="10" t="s">
        <v>2</v>
      </c>
    </row>
    <row r="21" spans="1:11" s="9" customFormat="1" x14ac:dyDescent="0.25">
      <c r="A21" s="9">
        <v>20</v>
      </c>
      <c r="B21" s="9" t="s">
        <v>81</v>
      </c>
      <c r="C21" s="9" t="s">
        <v>88</v>
      </c>
      <c r="D21" s="9" t="s">
        <v>89</v>
      </c>
      <c r="E21" s="9" t="s">
        <v>90</v>
      </c>
      <c r="F21" s="9" t="s">
        <v>41</v>
      </c>
      <c r="G21" s="9" t="s">
        <v>30</v>
      </c>
      <c r="H21" s="9" t="s">
        <v>2</v>
      </c>
      <c r="I21" s="9" t="s">
        <v>2</v>
      </c>
      <c r="J21" s="9" t="s">
        <v>2</v>
      </c>
      <c r="K21" s="10" t="s">
        <v>2</v>
      </c>
    </row>
    <row r="22" spans="1:11" s="9" customFormat="1" x14ac:dyDescent="0.25">
      <c r="A22" s="9">
        <v>21</v>
      </c>
      <c r="B22" s="9" t="s">
        <v>81</v>
      </c>
      <c r="C22" s="9" t="s">
        <v>91</v>
      </c>
      <c r="D22" s="9" t="s">
        <v>92</v>
      </c>
      <c r="E22" s="9" t="s">
        <v>93</v>
      </c>
      <c r="F22" s="9" t="s">
        <v>29</v>
      </c>
      <c r="G22" s="9" t="s">
        <v>30</v>
      </c>
      <c r="H22" s="9" t="s">
        <v>2</v>
      </c>
      <c r="I22" s="9" t="s">
        <v>2</v>
      </c>
      <c r="J22" s="9" t="s">
        <v>2</v>
      </c>
      <c r="K22" s="10" t="s">
        <v>2</v>
      </c>
    </row>
    <row r="23" spans="1:11" s="9" customFormat="1" x14ac:dyDescent="0.25">
      <c r="A23" s="11">
        <v>22</v>
      </c>
      <c r="B23" s="11" t="s">
        <v>94</v>
      </c>
      <c r="C23" s="11" t="s">
        <v>95</v>
      </c>
      <c r="D23" s="11" t="s">
        <v>96</v>
      </c>
      <c r="E23" s="11" t="s">
        <v>97</v>
      </c>
      <c r="F23" s="11" t="s">
        <v>29</v>
      </c>
      <c r="G23" s="11" t="s">
        <v>30</v>
      </c>
      <c r="H23" s="11" t="s">
        <v>2</v>
      </c>
      <c r="I23" s="11" t="s">
        <v>2</v>
      </c>
      <c r="J23" s="11" t="s">
        <v>2</v>
      </c>
      <c r="K23" s="12" t="s">
        <v>2</v>
      </c>
    </row>
    <row r="24" spans="1:11" s="9" customFormat="1" x14ac:dyDescent="0.25">
      <c r="A24" s="9">
        <v>23</v>
      </c>
      <c r="B24" s="9" t="s">
        <v>94</v>
      </c>
      <c r="C24" s="9" t="s">
        <v>98</v>
      </c>
      <c r="D24" s="9" t="s">
        <v>99</v>
      </c>
      <c r="E24" s="9" t="s">
        <v>100</v>
      </c>
      <c r="F24" s="9" t="s">
        <v>41</v>
      </c>
      <c r="G24" s="9" t="s">
        <v>30</v>
      </c>
      <c r="H24" s="9" t="s">
        <v>2</v>
      </c>
      <c r="I24" s="9" t="s">
        <v>2</v>
      </c>
      <c r="J24" s="9" t="s">
        <v>2</v>
      </c>
      <c r="K24" s="10" t="s">
        <v>2</v>
      </c>
    </row>
    <row r="25" spans="1:11" s="9" customFormat="1" x14ac:dyDescent="0.25">
      <c r="A25" s="9">
        <v>24</v>
      </c>
      <c r="B25" s="9" t="s">
        <v>94</v>
      </c>
      <c r="C25" s="9" t="s">
        <v>101</v>
      </c>
      <c r="D25" s="9" t="s">
        <v>102</v>
      </c>
      <c r="E25" s="9" t="s">
        <v>103</v>
      </c>
      <c r="F25" s="9" t="s">
        <v>41</v>
      </c>
      <c r="G25" s="9" t="s">
        <v>30</v>
      </c>
      <c r="H25" s="9" t="s">
        <v>2</v>
      </c>
      <c r="I25" s="9" t="s">
        <v>2</v>
      </c>
      <c r="J25" s="9" t="s">
        <v>2</v>
      </c>
      <c r="K25" s="10" t="s">
        <v>2</v>
      </c>
    </row>
    <row r="26" spans="1:11" s="9" customFormat="1" x14ac:dyDescent="0.25">
      <c r="A26" s="9">
        <v>25</v>
      </c>
      <c r="B26" s="9" t="s">
        <v>94</v>
      </c>
      <c r="C26" s="9" t="s">
        <v>104</v>
      </c>
      <c r="D26" s="9" t="s">
        <v>105</v>
      </c>
      <c r="E26" s="9" t="s">
        <v>106</v>
      </c>
      <c r="F26" s="9" t="s">
        <v>61</v>
      </c>
      <c r="G26" s="9" t="s">
        <v>30</v>
      </c>
      <c r="H26" s="9" t="s">
        <v>2</v>
      </c>
      <c r="I26" s="9" t="s">
        <v>2</v>
      </c>
      <c r="J26" s="9" t="s">
        <v>2</v>
      </c>
      <c r="K26" s="10" t="s">
        <v>2</v>
      </c>
    </row>
    <row r="27" spans="1:11" s="9" customFormat="1" x14ac:dyDescent="0.25">
      <c r="A27" s="9">
        <v>26</v>
      </c>
      <c r="B27" s="9" t="s">
        <v>94</v>
      </c>
      <c r="C27" s="9" t="s">
        <v>107</v>
      </c>
      <c r="D27" s="9" t="s">
        <v>108</v>
      </c>
      <c r="E27" s="9" t="s">
        <v>109</v>
      </c>
      <c r="F27" s="9" t="s">
        <v>61</v>
      </c>
      <c r="G27" s="9" t="s">
        <v>30</v>
      </c>
      <c r="H27" s="9" t="s">
        <v>2</v>
      </c>
      <c r="I27" s="9" t="s">
        <v>2</v>
      </c>
      <c r="J27" s="9" t="s">
        <v>2</v>
      </c>
      <c r="K27" s="10" t="s">
        <v>2</v>
      </c>
    </row>
    <row r="28" spans="1:11" s="9" customFormat="1" x14ac:dyDescent="0.25">
      <c r="A28" s="11">
        <v>27</v>
      </c>
      <c r="B28" s="11" t="s">
        <v>110</v>
      </c>
      <c r="C28" s="11" t="s">
        <v>111</v>
      </c>
      <c r="D28" s="11" t="s">
        <v>112</v>
      </c>
      <c r="E28" s="11" t="s">
        <v>113</v>
      </c>
      <c r="F28" s="11" t="s">
        <v>29</v>
      </c>
      <c r="G28" s="11" t="s">
        <v>30</v>
      </c>
      <c r="H28" s="11" t="s">
        <v>2</v>
      </c>
      <c r="I28" s="11" t="s">
        <v>2</v>
      </c>
      <c r="J28" s="11" t="s">
        <v>2</v>
      </c>
      <c r="K28" s="12" t="s">
        <v>2</v>
      </c>
    </row>
    <row r="29" spans="1:11" s="9" customFormat="1" x14ac:dyDescent="0.25">
      <c r="A29" s="9">
        <v>28</v>
      </c>
      <c r="B29" s="9" t="s">
        <v>110</v>
      </c>
      <c r="C29" s="9" t="s">
        <v>114</v>
      </c>
      <c r="D29" s="9" t="s">
        <v>115</v>
      </c>
      <c r="E29" s="9" t="s">
        <v>116</v>
      </c>
      <c r="F29" s="9" t="s">
        <v>41</v>
      </c>
      <c r="G29" s="9" t="s">
        <v>30</v>
      </c>
      <c r="H29" s="9" t="s">
        <v>2</v>
      </c>
      <c r="I29" s="9" t="s">
        <v>2</v>
      </c>
      <c r="J29" s="9" t="s">
        <v>2</v>
      </c>
      <c r="K29" s="10" t="s">
        <v>2</v>
      </c>
    </row>
    <row r="30" spans="1:11" s="9" customFormat="1" x14ac:dyDescent="0.25">
      <c r="A30" s="9">
        <v>29</v>
      </c>
      <c r="B30" s="9" t="s">
        <v>110</v>
      </c>
      <c r="C30" s="9" t="s">
        <v>117</v>
      </c>
      <c r="D30" s="9" t="s">
        <v>118</v>
      </c>
      <c r="E30" s="9" t="s">
        <v>119</v>
      </c>
      <c r="F30" s="9" t="s">
        <v>29</v>
      </c>
      <c r="G30" s="9" t="s">
        <v>30</v>
      </c>
      <c r="H30" s="9" t="s">
        <v>2</v>
      </c>
      <c r="I30" s="9" t="s">
        <v>2</v>
      </c>
      <c r="J30" s="9" t="s">
        <v>2</v>
      </c>
      <c r="K30" s="10" t="s">
        <v>2</v>
      </c>
    </row>
    <row r="31" spans="1:11" s="9" customFormat="1" x14ac:dyDescent="0.25">
      <c r="A31" s="9">
        <v>30</v>
      </c>
      <c r="B31" s="9" t="s">
        <v>110</v>
      </c>
      <c r="C31" s="9" t="s">
        <v>120</v>
      </c>
      <c r="D31" s="9" t="s">
        <v>121</v>
      </c>
      <c r="E31" s="9" t="s">
        <v>122</v>
      </c>
      <c r="F31" s="9" t="s">
        <v>41</v>
      </c>
      <c r="G31" s="9" t="s">
        <v>30</v>
      </c>
      <c r="H31" s="9" t="s">
        <v>2</v>
      </c>
      <c r="I31" s="9" t="s">
        <v>2</v>
      </c>
      <c r="J31" s="9" t="s">
        <v>2</v>
      </c>
      <c r="K31" s="10" t="s">
        <v>2</v>
      </c>
    </row>
    <row r="32" spans="1:11" s="9" customFormat="1" x14ac:dyDescent="0.25">
      <c r="A32" s="9">
        <v>31</v>
      </c>
      <c r="B32" s="9" t="s">
        <v>110</v>
      </c>
      <c r="C32" s="9" t="s">
        <v>123</v>
      </c>
      <c r="D32" s="9" t="s">
        <v>124</v>
      </c>
      <c r="E32" s="9" t="s">
        <v>125</v>
      </c>
      <c r="F32" s="9" t="s">
        <v>61</v>
      </c>
      <c r="G32" s="9" t="s">
        <v>30</v>
      </c>
      <c r="H32" s="9" t="s">
        <v>2</v>
      </c>
      <c r="I32" s="9" t="s">
        <v>2</v>
      </c>
      <c r="J32" s="9" t="s">
        <v>2</v>
      </c>
      <c r="K32" s="10" t="s">
        <v>2</v>
      </c>
    </row>
    <row r="33" spans="1:11" s="9" customFormat="1" x14ac:dyDescent="0.25">
      <c r="A33" s="11">
        <v>32</v>
      </c>
      <c r="B33" s="11" t="s">
        <v>126</v>
      </c>
      <c r="C33" s="11" t="s">
        <v>127</v>
      </c>
      <c r="D33" s="11" t="s">
        <v>128</v>
      </c>
      <c r="E33" s="11" t="s">
        <v>129</v>
      </c>
      <c r="F33" s="11" t="s">
        <v>29</v>
      </c>
      <c r="G33" s="11" t="s">
        <v>30</v>
      </c>
      <c r="H33" s="11" t="s">
        <v>2</v>
      </c>
      <c r="I33" s="11" t="s">
        <v>2</v>
      </c>
      <c r="J33" s="11" t="s">
        <v>2</v>
      </c>
      <c r="K33" s="12" t="s">
        <v>2</v>
      </c>
    </row>
    <row r="34" spans="1:11" s="9" customFormat="1" x14ac:dyDescent="0.25">
      <c r="A34" s="9">
        <v>33</v>
      </c>
      <c r="B34" s="9" t="s">
        <v>126</v>
      </c>
      <c r="C34" s="9" t="s">
        <v>130</v>
      </c>
      <c r="D34" s="9" t="s">
        <v>131</v>
      </c>
      <c r="E34" s="9" t="s">
        <v>132</v>
      </c>
      <c r="F34" s="9" t="s">
        <v>29</v>
      </c>
      <c r="G34" s="9" t="s">
        <v>30</v>
      </c>
      <c r="H34" s="9" t="s">
        <v>2</v>
      </c>
      <c r="I34" s="9" t="s">
        <v>2</v>
      </c>
      <c r="J34" s="9" t="s">
        <v>2</v>
      </c>
      <c r="K34" s="10" t="s">
        <v>2</v>
      </c>
    </row>
    <row r="35" spans="1:11" s="9" customFormat="1" x14ac:dyDescent="0.25">
      <c r="A35" s="9">
        <v>34</v>
      </c>
      <c r="B35" s="9" t="s">
        <v>126</v>
      </c>
      <c r="C35" s="9" t="s">
        <v>133</v>
      </c>
      <c r="D35" s="9" t="s">
        <v>134</v>
      </c>
      <c r="E35" s="9" t="s">
        <v>135</v>
      </c>
      <c r="F35" s="9" t="s">
        <v>41</v>
      </c>
      <c r="G35" s="9" t="s">
        <v>30</v>
      </c>
      <c r="H35" s="9" t="s">
        <v>2</v>
      </c>
      <c r="I35" s="9" t="s">
        <v>2</v>
      </c>
      <c r="J35" s="9" t="s">
        <v>2</v>
      </c>
      <c r="K35" s="10" t="s">
        <v>2</v>
      </c>
    </row>
    <row r="36" spans="1:11" s="9" customFormat="1" x14ac:dyDescent="0.25">
      <c r="A36" s="9">
        <v>35</v>
      </c>
      <c r="B36" s="9" t="s">
        <v>126</v>
      </c>
      <c r="C36" s="9" t="s">
        <v>136</v>
      </c>
      <c r="D36" s="9" t="s">
        <v>137</v>
      </c>
      <c r="E36" s="9" t="s">
        <v>138</v>
      </c>
      <c r="F36" s="9" t="s">
        <v>41</v>
      </c>
      <c r="G36" s="9" t="s">
        <v>30</v>
      </c>
      <c r="H36" s="9" t="s">
        <v>2</v>
      </c>
      <c r="I36" s="9" t="s">
        <v>2</v>
      </c>
      <c r="J36" s="9" t="s">
        <v>2</v>
      </c>
      <c r="K36" s="10" t="s">
        <v>2</v>
      </c>
    </row>
    <row r="37" spans="1:11" s="9" customFormat="1" x14ac:dyDescent="0.25">
      <c r="A37" s="9">
        <v>36</v>
      </c>
      <c r="B37" s="9" t="s">
        <v>126</v>
      </c>
      <c r="C37" s="9" t="s">
        <v>139</v>
      </c>
      <c r="D37" s="9" t="s">
        <v>140</v>
      </c>
      <c r="E37" s="9" t="s">
        <v>141</v>
      </c>
      <c r="F37" s="9" t="s">
        <v>41</v>
      </c>
      <c r="G37" s="9" t="s">
        <v>30</v>
      </c>
      <c r="H37" s="9" t="s">
        <v>2</v>
      </c>
      <c r="I37" s="9" t="s">
        <v>2</v>
      </c>
      <c r="J37" s="9" t="s">
        <v>2</v>
      </c>
      <c r="K37" s="10" t="s">
        <v>2</v>
      </c>
    </row>
    <row r="38" spans="1:11" s="9" customFormat="1" x14ac:dyDescent="0.25">
      <c r="A38" s="11">
        <v>37</v>
      </c>
      <c r="B38" s="11" t="s">
        <v>142</v>
      </c>
      <c r="C38" s="11" t="s">
        <v>143</v>
      </c>
      <c r="D38" s="11" t="s">
        <v>144</v>
      </c>
      <c r="E38" s="11" t="s">
        <v>145</v>
      </c>
      <c r="F38" s="11" t="s">
        <v>29</v>
      </c>
      <c r="G38" s="11" t="s">
        <v>30</v>
      </c>
      <c r="H38" s="11" t="s">
        <v>2</v>
      </c>
      <c r="I38" s="11" t="s">
        <v>2</v>
      </c>
      <c r="J38" s="11" t="s">
        <v>2</v>
      </c>
      <c r="K38" s="12" t="s">
        <v>2</v>
      </c>
    </row>
    <row r="39" spans="1:11" s="9" customFormat="1" x14ac:dyDescent="0.25">
      <c r="A39" s="9">
        <v>38</v>
      </c>
      <c r="B39" s="9" t="s">
        <v>142</v>
      </c>
      <c r="C39" s="9" t="s">
        <v>146</v>
      </c>
      <c r="D39" s="9" t="s">
        <v>147</v>
      </c>
      <c r="E39" s="9" t="s">
        <v>148</v>
      </c>
      <c r="F39" s="9" t="s">
        <v>29</v>
      </c>
      <c r="G39" s="9" t="s">
        <v>30</v>
      </c>
      <c r="H39" s="9" t="s">
        <v>2</v>
      </c>
      <c r="I39" s="9" t="s">
        <v>2</v>
      </c>
      <c r="J39" s="9" t="s">
        <v>2</v>
      </c>
      <c r="K39" s="10" t="s">
        <v>2</v>
      </c>
    </row>
    <row r="40" spans="1:11" s="9" customFormat="1" x14ac:dyDescent="0.25">
      <c r="A40" s="9">
        <v>39</v>
      </c>
      <c r="B40" s="9" t="s">
        <v>142</v>
      </c>
      <c r="C40" s="9" t="s">
        <v>149</v>
      </c>
      <c r="D40" s="9" t="s">
        <v>150</v>
      </c>
      <c r="E40" s="9" t="s">
        <v>151</v>
      </c>
      <c r="F40" s="9" t="s">
        <v>41</v>
      </c>
      <c r="G40" s="9" t="s">
        <v>30</v>
      </c>
      <c r="H40" s="9" t="s">
        <v>2</v>
      </c>
      <c r="I40" s="9" t="s">
        <v>2</v>
      </c>
      <c r="J40" s="9" t="s">
        <v>2</v>
      </c>
      <c r="K40" s="10" t="s">
        <v>2</v>
      </c>
    </row>
    <row r="41" spans="1:11" s="9" customFormat="1" x14ac:dyDescent="0.25">
      <c r="A41" s="9">
        <v>40</v>
      </c>
      <c r="B41" s="9" t="s">
        <v>142</v>
      </c>
      <c r="C41" s="9" t="s">
        <v>152</v>
      </c>
      <c r="D41" s="9" t="s">
        <v>153</v>
      </c>
      <c r="E41" s="9" t="s">
        <v>154</v>
      </c>
      <c r="F41" s="9" t="s">
        <v>29</v>
      </c>
      <c r="G41" s="9" t="s">
        <v>30</v>
      </c>
      <c r="H41" s="9" t="s">
        <v>2</v>
      </c>
      <c r="I41" s="9" t="s">
        <v>2</v>
      </c>
      <c r="J41" s="9" t="s">
        <v>2</v>
      </c>
      <c r="K41" s="10" t="s">
        <v>2</v>
      </c>
    </row>
    <row r="42" spans="1:11" s="9" customFormat="1" x14ac:dyDescent="0.25">
      <c r="A42" s="11">
        <v>41</v>
      </c>
      <c r="B42" s="11" t="s">
        <v>155</v>
      </c>
      <c r="C42" s="11" t="s">
        <v>156</v>
      </c>
      <c r="D42" s="11" t="s">
        <v>157</v>
      </c>
      <c r="E42" s="11" t="s">
        <v>158</v>
      </c>
      <c r="F42" s="11" t="s">
        <v>29</v>
      </c>
      <c r="G42" s="11" t="s">
        <v>30</v>
      </c>
      <c r="H42" s="11" t="s">
        <v>2</v>
      </c>
      <c r="I42" s="11" t="s">
        <v>2</v>
      </c>
      <c r="J42" s="11" t="s">
        <v>2</v>
      </c>
      <c r="K42" s="12" t="s">
        <v>2</v>
      </c>
    </row>
    <row r="43" spans="1:11" s="9" customFormat="1" x14ac:dyDescent="0.25">
      <c r="A43" s="9">
        <v>42</v>
      </c>
      <c r="B43" s="9" t="s">
        <v>155</v>
      </c>
      <c r="C43" s="9" t="s">
        <v>159</v>
      </c>
      <c r="D43" s="9" t="s">
        <v>160</v>
      </c>
      <c r="E43" s="9" t="s">
        <v>161</v>
      </c>
      <c r="F43" s="9" t="s">
        <v>41</v>
      </c>
      <c r="G43" s="9" t="s">
        <v>30</v>
      </c>
      <c r="H43" s="9" t="s">
        <v>2</v>
      </c>
      <c r="I43" s="9" t="s">
        <v>2</v>
      </c>
      <c r="J43" s="9" t="s">
        <v>2</v>
      </c>
      <c r="K43" s="10" t="s">
        <v>2</v>
      </c>
    </row>
    <row r="44" spans="1:11" s="9" customFormat="1" x14ac:dyDescent="0.25">
      <c r="A44" s="9">
        <v>43</v>
      </c>
      <c r="B44" s="9" t="s">
        <v>155</v>
      </c>
      <c r="C44" s="9" t="s">
        <v>162</v>
      </c>
      <c r="D44" s="9" t="s">
        <v>163</v>
      </c>
      <c r="E44" s="9" t="s">
        <v>164</v>
      </c>
      <c r="F44" s="9" t="s">
        <v>61</v>
      </c>
      <c r="G44" s="9" t="s">
        <v>30</v>
      </c>
      <c r="H44" s="9" t="s">
        <v>2</v>
      </c>
      <c r="I44" s="9" t="s">
        <v>2</v>
      </c>
      <c r="J44" s="9" t="s">
        <v>2</v>
      </c>
      <c r="K44" s="10" t="s">
        <v>2</v>
      </c>
    </row>
    <row r="45" spans="1:11" s="9" customFormat="1" x14ac:dyDescent="0.25">
      <c r="A45" s="9">
        <v>44</v>
      </c>
      <c r="B45" s="9" t="s">
        <v>155</v>
      </c>
      <c r="C45" s="9" t="s">
        <v>165</v>
      </c>
      <c r="D45" s="9" t="s">
        <v>166</v>
      </c>
      <c r="E45" s="9" t="s">
        <v>167</v>
      </c>
      <c r="F45" s="9" t="s">
        <v>61</v>
      </c>
      <c r="G45" s="9" t="s">
        <v>30</v>
      </c>
      <c r="H45" s="9" t="s">
        <v>2</v>
      </c>
      <c r="I45" s="9" t="s">
        <v>2</v>
      </c>
      <c r="J45" s="9" t="s">
        <v>2</v>
      </c>
      <c r="K45" s="10" t="s">
        <v>2</v>
      </c>
    </row>
    <row r="46" spans="1:11" s="9" customFormat="1" x14ac:dyDescent="0.25">
      <c r="A46" s="11">
        <v>45</v>
      </c>
      <c r="B46" s="11" t="s">
        <v>168</v>
      </c>
      <c r="C46" s="11" t="s">
        <v>169</v>
      </c>
      <c r="D46" s="11" t="s">
        <v>170</v>
      </c>
      <c r="E46" s="11" t="s">
        <v>171</v>
      </c>
      <c r="F46" s="11" t="s">
        <v>41</v>
      </c>
      <c r="G46" s="11" t="s">
        <v>30</v>
      </c>
      <c r="H46" s="11" t="s">
        <v>2</v>
      </c>
      <c r="I46" s="11" t="s">
        <v>2</v>
      </c>
      <c r="J46" s="11" t="s">
        <v>2</v>
      </c>
      <c r="K46" s="12" t="s">
        <v>2</v>
      </c>
    </row>
    <row r="47" spans="1:11" s="9" customFormat="1" x14ac:dyDescent="0.25">
      <c r="A47" s="9">
        <v>46</v>
      </c>
      <c r="B47" s="9" t="s">
        <v>168</v>
      </c>
      <c r="C47" s="9" t="s">
        <v>172</v>
      </c>
      <c r="D47" s="9" t="s">
        <v>173</v>
      </c>
      <c r="E47" s="9" t="s">
        <v>174</v>
      </c>
      <c r="F47" s="9" t="s">
        <v>41</v>
      </c>
      <c r="G47" s="9" t="s">
        <v>30</v>
      </c>
      <c r="H47" s="9" t="s">
        <v>2</v>
      </c>
      <c r="I47" s="9" t="s">
        <v>2</v>
      </c>
      <c r="J47" s="9" t="s">
        <v>2</v>
      </c>
      <c r="K47" s="10" t="s">
        <v>2</v>
      </c>
    </row>
    <row r="48" spans="1:11" s="9" customFormat="1" x14ac:dyDescent="0.25">
      <c r="A48" s="9">
        <v>47</v>
      </c>
      <c r="B48" s="9" t="s">
        <v>168</v>
      </c>
      <c r="C48" s="9" t="s">
        <v>175</v>
      </c>
      <c r="D48" s="9" t="s">
        <v>176</v>
      </c>
      <c r="E48" s="9" t="s">
        <v>177</v>
      </c>
      <c r="F48" s="9" t="s">
        <v>41</v>
      </c>
      <c r="G48" s="9" t="s">
        <v>30</v>
      </c>
      <c r="H48" s="9" t="s">
        <v>2</v>
      </c>
      <c r="I48" s="9" t="s">
        <v>2</v>
      </c>
      <c r="J48" s="9" t="s">
        <v>2</v>
      </c>
      <c r="K48" s="10" t="s">
        <v>2</v>
      </c>
    </row>
    <row r="49" spans="1:11" s="9" customFormat="1" x14ac:dyDescent="0.25">
      <c r="A49" s="9">
        <v>48</v>
      </c>
      <c r="B49" s="9" t="s">
        <v>168</v>
      </c>
      <c r="C49" s="9" t="s">
        <v>178</v>
      </c>
      <c r="D49" s="9" t="s">
        <v>179</v>
      </c>
      <c r="E49" s="9" t="s">
        <v>180</v>
      </c>
      <c r="F49" s="9" t="s">
        <v>41</v>
      </c>
      <c r="G49" s="9" t="s">
        <v>30</v>
      </c>
      <c r="H49" s="9" t="s">
        <v>2</v>
      </c>
      <c r="I49" s="9" t="s">
        <v>2</v>
      </c>
      <c r="J49" s="9" t="s">
        <v>2</v>
      </c>
      <c r="K49" s="10" t="s">
        <v>2</v>
      </c>
    </row>
    <row r="50" spans="1:11" s="9" customFormat="1" x14ac:dyDescent="0.25">
      <c r="A50" s="9">
        <v>49</v>
      </c>
      <c r="B50" s="9" t="s">
        <v>168</v>
      </c>
      <c r="C50" s="9" t="s">
        <v>181</v>
      </c>
      <c r="D50" s="9" t="s">
        <v>182</v>
      </c>
      <c r="E50" s="9" t="s">
        <v>183</v>
      </c>
      <c r="F50" s="9" t="s">
        <v>61</v>
      </c>
      <c r="G50" s="9" t="s">
        <v>30</v>
      </c>
      <c r="H50" s="9" t="s">
        <v>2</v>
      </c>
      <c r="I50" s="9" t="s">
        <v>2</v>
      </c>
      <c r="J50" s="9" t="s">
        <v>2</v>
      </c>
      <c r="K50" s="10" t="s">
        <v>2</v>
      </c>
    </row>
    <row r="51" spans="1:11" s="9" customFormat="1" x14ac:dyDescent="0.25">
      <c r="A51" s="11">
        <v>50</v>
      </c>
      <c r="B51" s="11" t="s">
        <v>184</v>
      </c>
      <c r="C51" s="11" t="s">
        <v>185</v>
      </c>
      <c r="D51" s="11" t="s">
        <v>186</v>
      </c>
      <c r="E51" s="11" t="s">
        <v>187</v>
      </c>
      <c r="F51" s="11" t="s">
        <v>41</v>
      </c>
      <c r="G51" s="11" t="s">
        <v>30</v>
      </c>
      <c r="H51" s="11" t="s">
        <v>2</v>
      </c>
      <c r="I51" s="11" t="s">
        <v>2</v>
      </c>
      <c r="J51" s="11" t="s">
        <v>2</v>
      </c>
      <c r="K51" s="12" t="s">
        <v>2</v>
      </c>
    </row>
    <row r="52" spans="1:11" s="9" customFormat="1" x14ac:dyDescent="0.25">
      <c r="A52" s="9">
        <v>51</v>
      </c>
      <c r="B52" s="9" t="s">
        <v>184</v>
      </c>
      <c r="C52" s="9" t="s">
        <v>188</v>
      </c>
      <c r="D52" s="9" t="s">
        <v>189</v>
      </c>
      <c r="E52" s="9" t="s">
        <v>190</v>
      </c>
      <c r="F52" s="9" t="s">
        <v>61</v>
      </c>
      <c r="G52" s="9" t="s">
        <v>30</v>
      </c>
      <c r="H52" s="9" t="s">
        <v>2</v>
      </c>
      <c r="I52" s="9" t="s">
        <v>2</v>
      </c>
      <c r="J52" s="9" t="s">
        <v>2</v>
      </c>
      <c r="K52" s="10" t="s">
        <v>2</v>
      </c>
    </row>
    <row r="53" spans="1:11" s="9" customFormat="1" x14ac:dyDescent="0.25">
      <c r="A53" s="11">
        <v>52</v>
      </c>
      <c r="B53" s="11" t="s">
        <v>191</v>
      </c>
      <c r="C53" s="11" t="s">
        <v>192</v>
      </c>
      <c r="D53" s="11" t="s">
        <v>193</v>
      </c>
      <c r="E53" s="11" t="s">
        <v>194</v>
      </c>
      <c r="F53" s="11" t="s">
        <v>29</v>
      </c>
      <c r="G53" s="11" t="s">
        <v>30</v>
      </c>
      <c r="H53" s="11" t="s">
        <v>2</v>
      </c>
      <c r="I53" s="11" t="s">
        <v>2</v>
      </c>
      <c r="J53" s="11" t="s">
        <v>2</v>
      </c>
      <c r="K53" s="12" t="s">
        <v>2</v>
      </c>
    </row>
    <row r="54" spans="1:11" s="9" customFormat="1" x14ac:dyDescent="0.25">
      <c r="A54" s="9">
        <v>53</v>
      </c>
      <c r="B54" s="9" t="s">
        <v>191</v>
      </c>
      <c r="C54" s="9" t="s">
        <v>195</v>
      </c>
      <c r="D54" s="9" t="s">
        <v>196</v>
      </c>
      <c r="E54" s="9" t="s">
        <v>197</v>
      </c>
      <c r="F54" s="9" t="s">
        <v>41</v>
      </c>
      <c r="G54" s="9" t="s">
        <v>30</v>
      </c>
      <c r="H54" s="9" t="s">
        <v>2</v>
      </c>
      <c r="I54" s="9" t="s">
        <v>2</v>
      </c>
      <c r="J54" s="9" t="s">
        <v>2</v>
      </c>
      <c r="K54" s="10" t="s">
        <v>2</v>
      </c>
    </row>
    <row r="55" spans="1:11" s="9" customFormat="1" x14ac:dyDescent="0.25">
      <c r="A55" s="9">
        <v>54</v>
      </c>
      <c r="B55" s="9" t="s">
        <v>191</v>
      </c>
      <c r="C55" s="9" t="s">
        <v>198</v>
      </c>
      <c r="D55" s="9" t="s">
        <v>199</v>
      </c>
      <c r="E55" s="9" t="s">
        <v>200</v>
      </c>
      <c r="F55" s="9" t="s">
        <v>61</v>
      </c>
      <c r="G55" s="9" t="s">
        <v>30</v>
      </c>
      <c r="H55" s="9" t="s">
        <v>2</v>
      </c>
      <c r="I55" s="9" t="s">
        <v>2</v>
      </c>
      <c r="J55" s="9" t="s">
        <v>2</v>
      </c>
      <c r="K55" s="10" t="s">
        <v>2</v>
      </c>
    </row>
  </sheetData>
  <autoFilter ref="A1:K55"/>
  <conditionalFormatting sqref="G2:G55">
    <cfRule type="expression" dxfId="0" priority="1">
      <formula>$G2="Issue found"</formula>
    </cfRule>
    <cfRule type="expression" dxfId="1" priority="2">
      <formula>$G2="Fixed"</formula>
    </cfRule>
    <cfRule type="expression" dxfId="2" priority="3">
      <formula>$G2="OK"</formula>
    </cfRule>
  </conditionalFormatting>
  <conditionalFormatting sqref="F2:F55">
    <cfRule type="expression" dxfId="3" priority="4">
      <formula>$F2="High"</formula>
    </cfRule>
  </conditionalFormatting>
  <dataValidations count="4">
    <dataValidation type="list" sqref="F10:F55">
      <formula1>"High,Medium,Low"</formula1>
    </dataValidation>
    <dataValidation type="list" sqref="F2:F55">
      <formula1>"High,Medium,Low"</formula1>
    </dataValidation>
    <dataValidation type="list" sqref="G10:G55">
      <formula1>"Not checked,OK,Issue found,Fixed,Not relevant"</formula1>
    </dataValidation>
    <dataValidation type="list" sqref="G2:G55">
      <formula1>"Not checked,OK,Issue found,Fixed,Not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AF7A"/>
  </sheetPr>
  <dimension ref="A1:H14"/>
  <sheetFormatPr defaultRowHeight="15" outlineLevelRow="0" outlineLevelCol="0" x14ac:dyDescent="55"/>
  <cols>
    <col min="1" max="1" width="32" customWidth="1"/>
    <col min="2" max="3" width="10" customWidth="1"/>
    <col min="4" max="4" width="8" customWidth="1"/>
    <col min="5" max="5" width="12" customWidth="1"/>
    <col min="6" max="6" width="8" customWidth="1"/>
    <col min="7" max="7" width="16" customWidth="1"/>
    <col min="8" max="8" width="11" customWidth="1"/>
  </cols>
  <sheetData>
    <row r="1" ht="30" customHeight="1" spans="1:8" x14ac:dyDescent="0.25">
      <c r="A1" s="13" t="s">
        <v>15</v>
      </c>
      <c r="B1" s="13" t="s">
        <v>201</v>
      </c>
      <c r="C1" s="13" t="s">
        <v>202</v>
      </c>
      <c r="D1" s="13" t="s">
        <v>203</v>
      </c>
      <c r="E1" s="13" t="s">
        <v>204</v>
      </c>
      <c r="F1" s="13" t="s">
        <v>205</v>
      </c>
      <c r="G1" s="13" t="s">
        <v>206</v>
      </c>
      <c r="H1" s="13" t="s">
        <v>207</v>
      </c>
    </row>
    <row r="2" spans="1:8" s="14" customFormat="1" x14ac:dyDescent="0.25">
      <c r="A2" s="14" t="s">
        <v>25</v>
      </c>
      <c r="B2" s="14">
        <f>COUNTIF(Audit!$B$2:$B$55,A2)</f>
      </c>
      <c r="C2" s="14">
        <f>B2-COUNTIFS(Audit!$B$2:$B$55,A2,Audit!$G$2:$G$55,"Not checked")</f>
      </c>
      <c r="D2" s="14">
        <f>COUNTIFS(Audit!$B$2:$B$55,A2,Audit!$G$2:$G$55,"OK")</f>
      </c>
      <c r="E2" s="14">
        <f>COUNTIFS(Audit!$B$2:$B$55,A2,Audit!$G$2:$G$55,"Issue found")</f>
      </c>
      <c r="F2" s="14">
        <f>COUNTIFS(Audit!$B$2:$B$55,A2,Audit!$G$2:$G$55,"Fixed")</f>
      </c>
      <c r="G2" s="14">
        <f>COUNTIFS(Audit!$B$2:$B$55,A2,Audit!$G$2:$G$55,"Issue found",Audit!$F$2:$F$55,"High")</f>
      </c>
      <c r="H2" s="15">
        <f>IF(B2=0,0,C2/B2)</f>
      </c>
    </row>
    <row r="3" spans="1:8" s="14" customFormat="1" x14ac:dyDescent="0.25">
      <c r="A3" s="14" t="s">
        <v>51</v>
      </c>
      <c r="B3" s="14">
        <f>COUNTIF(Audit!$B$2:$B$55,A3)</f>
      </c>
      <c r="C3" s="14">
        <f>B3-COUNTIFS(Audit!$B$2:$B$55,A3,Audit!$G$2:$G$55,"Not checked")</f>
      </c>
      <c r="D3" s="14">
        <f>COUNTIFS(Audit!$B$2:$B$55,A3,Audit!$G$2:$G$55,"OK")</f>
      </c>
      <c r="E3" s="14">
        <f>COUNTIFS(Audit!$B$2:$B$55,A3,Audit!$G$2:$G$55,"Issue found")</f>
      </c>
      <c r="F3" s="14">
        <f>COUNTIFS(Audit!$B$2:$B$55,A3,Audit!$G$2:$G$55,"Fixed")</f>
      </c>
      <c r="G3" s="14">
        <f>COUNTIFS(Audit!$B$2:$B$55,A3,Audit!$G$2:$G$55,"Issue found",Audit!$F$2:$F$55,"High")</f>
      </c>
      <c r="H3" s="15">
        <f>IF(B3=0,0,C3/B3)</f>
      </c>
    </row>
    <row r="4" spans="1:8" s="14" customFormat="1" x14ac:dyDescent="0.25">
      <c r="A4" s="14" t="s">
        <v>68</v>
      </c>
      <c r="B4" s="14">
        <f>COUNTIF(Audit!$B$2:$B$55,A4)</f>
      </c>
      <c r="C4" s="14">
        <f>B4-COUNTIFS(Audit!$B$2:$B$55,A4,Audit!$G$2:$G$55,"Not checked")</f>
      </c>
      <c r="D4" s="14">
        <f>COUNTIFS(Audit!$B$2:$B$55,A4,Audit!$G$2:$G$55,"OK")</f>
      </c>
      <c r="E4" s="14">
        <f>COUNTIFS(Audit!$B$2:$B$55,A4,Audit!$G$2:$G$55,"Issue found")</f>
      </c>
      <c r="F4" s="14">
        <f>COUNTIFS(Audit!$B$2:$B$55,A4,Audit!$G$2:$G$55,"Fixed")</f>
      </c>
      <c r="G4" s="14">
        <f>COUNTIFS(Audit!$B$2:$B$55,A4,Audit!$G$2:$G$55,"Issue found",Audit!$F$2:$F$55,"High")</f>
      </c>
      <c r="H4" s="15">
        <f>IF(B4=0,0,C4/B4)</f>
      </c>
    </row>
    <row r="5" spans="1:8" s="14" customFormat="1" x14ac:dyDescent="0.25">
      <c r="A5" s="14" t="s">
        <v>81</v>
      </c>
      <c r="B5" s="14">
        <f>COUNTIF(Audit!$B$2:$B$55,A5)</f>
      </c>
      <c r="C5" s="14">
        <f>B5-COUNTIFS(Audit!$B$2:$B$55,A5,Audit!$G$2:$G$55,"Not checked")</f>
      </c>
      <c r="D5" s="14">
        <f>COUNTIFS(Audit!$B$2:$B$55,A5,Audit!$G$2:$G$55,"OK")</f>
      </c>
      <c r="E5" s="14">
        <f>COUNTIFS(Audit!$B$2:$B$55,A5,Audit!$G$2:$G$55,"Issue found")</f>
      </c>
      <c r="F5" s="14">
        <f>COUNTIFS(Audit!$B$2:$B$55,A5,Audit!$G$2:$G$55,"Fixed")</f>
      </c>
      <c r="G5" s="14">
        <f>COUNTIFS(Audit!$B$2:$B$55,A5,Audit!$G$2:$G$55,"Issue found",Audit!$F$2:$F$55,"High")</f>
      </c>
      <c r="H5" s="15">
        <f>IF(B5=0,0,C5/B5)</f>
      </c>
    </row>
    <row r="6" spans="1:8" s="14" customFormat="1" x14ac:dyDescent="0.25">
      <c r="A6" s="14" t="s">
        <v>94</v>
      </c>
      <c r="B6" s="14">
        <f>COUNTIF(Audit!$B$2:$B$55,A6)</f>
      </c>
      <c r="C6" s="14">
        <f>B6-COUNTIFS(Audit!$B$2:$B$55,A6,Audit!$G$2:$G$55,"Not checked")</f>
      </c>
      <c r="D6" s="14">
        <f>COUNTIFS(Audit!$B$2:$B$55,A6,Audit!$G$2:$G$55,"OK")</f>
      </c>
      <c r="E6" s="14">
        <f>COUNTIFS(Audit!$B$2:$B$55,A6,Audit!$G$2:$G$55,"Issue found")</f>
      </c>
      <c r="F6" s="14">
        <f>COUNTIFS(Audit!$B$2:$B$55,A6,Audit!$G$2:$G$55,"Fixed")</f>
      </c>
      <c r="G6" s="14">
        <f>COUNTIFS(Audit!$B$2:$B$55,A6,Audit!$G$2:$G$55,"Issue found",Audit!$F$2:$F$55,"High")</f>
      </c>
      <c r="H6" s="15">
        <f>IF(B6=0,0,C6/B6)</f>
      </c>
    </row>
    <row r="7" spans="1:8" s="14" customFormat="1" x14ac:dyDescent="0.25">
      <c r="A7" s="14" t="s">
        <v>110</v>
      </c>
      <c r="B7" s="14">
        <f>COUNTIF(Audit!$B$2:$B$55,A7)</f>
      </c>
      <c r="C7" s="14">
        <f>B7-COUNTIFS(Audit!$B$2:$B$55,A7,Audit!$G$2:$G$55,"Not checked")</f>
      </c>
      <c r="D7" s="14">
        <f>COUNTIFS(Audit!$B$2:$B$55,A7,Audit!$G$2:$G$55,"OK")</f>
      </c>
      <c r="E7" s="14">
        <f>COUNTIFS(Audit!$B$2:$B$55,A7,Audit!$G$2:$G$55,"Issue found")</f>
      </c>
      <c r="F7" s="14">
        <f>COUNTIFS(Audit!$B$2:$B$55,A7,Audit!$G$2:$G$55,"Fixed")</f>
      </c>
      <c r="G7" s="14">
        <f>COUNTIFS(Audit!$B$2:$B$55,A7,Audit!$G$2:$G$55,"Issue found",Audit!$F$2:$F$55,"High")</f>
      </c>
      <c r="H7" s="15">
        <f>IF(B7=0,0,C7/B7)</f>
      </c>
    </row>
    <row r="8" spans="1:8" s="14" customFormat="1" x14ac:dyDescent="0.25">
      <c r="A8" s="14" t="s">
        <v>126</v>
      </c>
      <c r="B8" s="14">
        <f>COUNTIF(Audit!$B$2:$B$55,A8)</f>
      </c>
      <c r="C8" s="14">
        <f>B8-COUNTIFS(Audit!$B$2:$B$55,A8,Audit!$G$2:$G$55,"Not checked")</f>
      </c>
      <c r="D8" s="14">
        <f>COUNTIFS(Audit!$B$2:$B$55,A8,Audit!$G$2:$G$55,"OK")</f>
      </c>
      <c r="E8" s="14">
        <f>COUNTIFS(Audit!$B$2:$B$55,A8,Audit!$G$2:$G$55,"Issue found")</f>
      </c>
      <c r="F8" s="14">
        <f>COUNTIFS(Audit!$B$2:$B$55,A8,Audit!$G$2:$G$55,"Fixed")</f>
      </c>
      <c r="G8" s="14">
        <f>COUNTIFS(Audit!$B$2:$B$55,A8,Audit!$G$2:$G$55,"Issue found",Audit!$F$2:$F$55,"High")</f>
      </c>
      <c r="H8" s="15">
        <f>IF(B8=0,0,C8/B8)</f>
      </c>
    </row>
    <row r="9" spans="1:8" s="14" customFormat="1" x14ac:dyDescent="0.25">
      <c r="A9" s="14" t="s">
        <v>142</v>
      </c>
      <c r="B9" s="14">
        <f>COUNTIF(Audit!$B$2:$B$55,A9)</f>
      </c>
      <c r="C9" s="14">
        <f>B9-COUNTIFS(Audit!$B$2:$B$55,A9,Audit!$G$2:$G$55,"Not checked")</f>
      </c>
      <c r="D9" s="14">
        <f>COUNTIFS(Audit!$B$2:$B$55,A9,Audit!$G$2:$G$55,"OK")</f>
      </c>
      <c r="E9" s="14">
        <f>COUNTIFS(Audit!$B$2:$B$55,A9,Audit!$G$2:$G$55,"Issue found")</f>
      </c>
      <c r="F9" s="14">
        <f>COUNTIFS(Audit!$B$2:$B$55,A9,Audit!$G$2:$G$55,"Fixed")</f>
      </c>
      <c r="G9" s="14">
        <f>COUNTIFS(Audit!$B$2:$B$55,A9,Audit!$G$2:$G$55,"Issue found",Audit!$F$2:$F$55,"High")</f>
      </c>
      <c r="H9" s="15">
        <f>IF(B9=0,0,C9/B9)</f>
      </c>
    </row>
    <row r="10" spans="1:8" s="14" customFormat="1" x14ac:dyDescent="0.25">
      <c r="A10" s="14" t="s">
        <v>155</v>
      </c>
      <c r="B10" s="14">
        <f>COUNTIF(Audit!$B$2:$B$55,A10)</f>
      </c>
      <c r="C10" s="14">
        <f>B10-COUNTIFS(Audit!$B$2:$B$55,A10,Audit!$G$2:$G$55,"Not checked")</f>
      </c>
      <c r="D10" s="14">
        <f>COUNTIFS(Audit!$B$2:$B$55,A10,Audit!$G$2:$G$55,"OK")</f>
      </c>
      <c r="E10" s="14">
        <f>COUNTIFS(Audit!$B$2:$B$55,A10,Audit!$G$2:$G$55,"Issue found")</f>
      </c>
      <c r="F10" s="14">
        <f>COUNTIFS(Audit!$B$2:$B$55,A10,Audit!$G$2:$G$55,"Fixed")</f>
      </c>
      <c r="G10" s="14">
        <f>COUNTIFS(Audit!$B$2:$B$55,A10,Audit!$G$2:$G$55,"Issue found",Audit!$F$2:$F$55,"High")</f>
      </c>
      <c r="H10" s="15">
        <f>IF(B10=0,0,C10/B10)</f>
      </c>
    </row>
    <row r="11" spans="1:8" s="14" customFormat="1" x14ac:dyDescent="0.25">
      <c r="A11" s="14" t="s">
        <v>168</v>
      </c>
      <c r="B11" s="14">
        <f>COUNTIF(Audit!$B$2:$B$55,A11)</f>
      </c>
      <c r="C11" s="14">
        <f>B11-COUNTIFS(Audit!$B$2:$B$55,A11,Audit!$G$2:$G$55,"Not checked")</f>
      </c>
      <c r="D11" s="14">
        <f>COUNTIFS(Audit!$B$2:$B$55,A11,Audit!$G$2:$G$55,"OK")</f>
      </c>
      <c r="E11" s="14">
        <f>COUNTIFS(Audit!$B$2:$B$55,A11,Audit!$G$2:$G$55,"Issue found")</f>
      </c>
      <c r="F11" s="14">
        <f>COUNTIFS(Audit!$B$2:$B$55,A11,Audit!$G$2:$G$55,"Fixed")</f>
      </c>
      <c r="G11" s="14">
        <f>COUNTIFS(Audit!$B$2:$B$55,A11,Audit!$G$2:$G$55,"Issue found",Audit!$F$2:$F$55,"High")</f>
      </c>
      <c r="H11" s="15">
        <f>IF(B11=0,0,C11/B11)</f>
      </c>
    </row>
    <row r="12" spans="1:8" s="14" customFormat="1" x14ac:dyDescent="0.25">
      <c r="A12" s="14" t="s">
        <v>184</v>
      </c>
      <c r="B12" s="14">
        <f>COUNTIF(Audit!$B$2:$B$55,A12)</f>
      </c>
      <c r="C12" s="14">
        <f>B12-COUNTIFS(Audit!$B$2:$B$55,A12,Audit!$G$2:$G$55,"Not checked")</f>
      </c>
      <c r="D12" s="14">
        <f>COUNTIFS(Audit!$B$2:$B$55,A12,Audit!$G$2:$G$55,"OK")</f>
      </c>
      <c r="E12" s="14">
        <f>COUNTIFS(Audit!$B$2:$B$55,A12,Audit!$G$2:$G$55,"Issue found")</f>
      </c>
      <c r="F12" s="14">
        <f>COUNTIFS(Audit!$B$2:$B$55,A12,Audit!$G$2:$G$55,"Fixed")</f>
      </c>
      <c r="G12" s="14">
        <f>COUNTIFS(Audit!$B$2:$B$55,A12,Audit!$G$2:$G$55,"Issue found",Audit!$F$2:$F$55,"High")</f>
      </c>
      <c r="H12" s="15">
        <f>IF(B12=0,0,C12/B12)</f>
      </c>
    </row>
    <row r="13" spans="1:8" s="14" customFormat="1" x14ac:dyDescent="0.25">
      <c r="A13" s="14" t="s">
        <v>191</v>
      </c>
      <c r="B13" s="14">
        <f>COUNTIF(Audit!$B$2:$B$55,A13)</f>
      </c>
      <c r="C13" s="14">
        <f>B13-COUNTIFS(Audit!$B$2:$B$55,A13,Audit!$G$2:$G$55,"Not checked")</f>
      </c>
      <c r="D13" s="14">
        <f>COUNTIFS(Audit!$B$2:$B$55,A13,Audit!$G$2:$G$55,"OK")</f>
      </c>
      <c r="E13" s="14">
        <f>COUNTIFS(Audit!$B$2:$B$55,A13,Audit!$G$2:$G$55,"Issue found")</f>
      </c>
      <c r="F13" s="14">
        <f>COUNTIFS(Audit!$B$2:$B$55,A13,Audit!$G$2:$G$55,"Fixed")</f>
      </c>
      <c r="G13" s="14">
        <f>COUNTIFS(Audit!$B$2:$B$55,A13,Audit!$G$2:$G$55,"Issue found",Audit!$F$2:$F$55,"High")</f>
      </c>
      <c r="H13" s="15">
        <f>IF(B13=0,0,C13/B13)</f>
      </c>
    </row>
    <row r="14" spans="1:8" s="16" customFormat="1" x14ac:dyDescent="0.25">
      <c r="A14" s="17" t="s">
        <v>208</v>
      </c>
      <c r="B14" s="17">
        <f>SUM(B2:B13)</f>
      </c>
      <c r="C14" s="17">
        <f>SUM(C2:C13)</f>
      </c>
      <c r="D14" s="17">
        <f>SUM(D2:D13)</f>
      </c>
      <c r="E14" s="17">
        <f>SUM(E2:E13)</f>
      </c>
      <c r="F14" s="17">
        <f>SUM(F2:F13)</f>
      </c>
      <c r="G14" s="17">
        <f>SUM(G2:G13)</f>
      </c>
      <c r="H14" s="18">
        <f>IF(B14=0,0,C14/B14)</f>
      </c>
    </row>
  </sheetData>
  <conditionalFormatting sqref="H2:H14">
    <cfRule type="dataBar" priority="1">
      <dataBar>
        <cfvo type="num" val="0"/>
        <cfvo type="num" val="1"/>
        <color rgb="FF2A78D6"/>
      </dataBar>
      <extLst>
        <ext xmlns:x14="http://schemas.microsoft.com/office/spreadsheetml/2009/9/main" uri="{B025F937-C7B1-47D3-B67F-A62EFF666E3E}">
          <x14:id>{9763EB3C-00E6-4CAF-82C8-FBC1A0467364}</x14:id>
        </ext>
      </extLst>
    </cfRule>
  </conditionalFormatting>
  <conditionalFormatting sqref="G2:G14">
    <cfRule type="cellIs" dxfId="4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763EB3C-00E6-4CAF-82C8-FBC1A0467364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H2:H14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Audit</vt:lpstr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Boxoo</dc:creator>
  <dc:title>Google Ads audit template</dc:title>
  <dc:subject/>
  <dc:description/>
  <cp:keywords/>
  <cp:category/>
  <cp:lastModifiedBy>Unknown</cp:lastModifiedBy>
  <dcterms:created xsi:type="dcterms:W3CDTF">2026-09-30T00:00:00Z</dcterms:created>
  <dcterms:modified xsi:type="dcterms:W3CDTF">2026-09-30T00:00:00Z</dcterms:modified>
</cp:coreProperties>
</file>